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60" yWindow="60" windowWidth="11295" windowHeight="5580"/>
  </bookViews>
  <sheets>
    <sheet name="Średnia zdawalność" sheetId="11" r:id="rId1"/>
  </sheets>
  <calcPr calcId="125725"/>
</workbook>
</file>

<file path=xl/calcChain.xml><?xml version="1.0" encoding="utf-8"?>
<calcChain xmlns="http://schemas.openxmlformats.org/spreadsheetml/2006/main">
  <c r="AC6" i="11"/>
  <c r="AC7"/>
  <c r="AC8"/>
  <c r="AC9"/>
  <c r="AC10"/>
  <c r="AC11"/>
  <c r="AC12"/>
  <c r="AC13"/>
  <c r="AC14"/>
  <c r="AC15"/>
  <c r="AC16"/>
  <c r="AC17"/>
  <c r="AC18"/>
  <c r="AC19"/>
  <c r="AC20"/>
  <c r="AC22"/>
  <c r="AC23"/>
  <c r="AB6"/>
  <c r="AB7"/>
  <c r="AB8"/>
  <c r="AB9"/>
  <c r="AB10"/>
  <c r="AB11"/>
  <c r="AB12"/>
  <c r="AB13"/>
  <c r="AB14"/>
  <c r="AB15"/>
  <c r="AB16"/>
  <c r="AB17"/>
  <c r="AB18"/>
  <c r="AB19"/>
  <c r="AB20"/>
  <c r="AB21"/>
  <c r="AB22"/>
  <c r="AB23"/>
  <c r="AA9" l="1"/>
  <c r="X9"/>
  <c r="U9"/>
  <c r="R9"/>
  <c r="O9"/>
  <c r="L9"/>
  <c r="I9"/>
  <c r="F9"/>
  <c r="AA8" l="1"/>
  <c r="AA18"/>
  <c r="AA6"/>
  <c r="AA14"/>
  <c r="AA11"/>
  <c r="AA10"/>
  <c r="AA20"/>
  <c r="AA17"/>
  <c r="AA13"/>
  <c r="AA7"/>
  <c r="AA23"/>
  <c r="AA22"/>
  <c r="AA12"/>
  <c r="AA21"/>
  <c r="AA15"/>
  <c r="AA16"/>
  <c r="AA19"/>
  <c r="X8"/>
  <c r="X18"/>
  <c r="X6"/>
  <c r="X14"/>
  <c r="X11"/>
  <c r="X10"/>
  <c r="X20"/>
  <c r="X17"/>
  <c r="X13"/>
  <c r="X7"/>
  <c r="X23"/>
  <c r="X22"/>
  <c r="X12"/>
  <c r="X21"/>
  <c r="X15"/>
  <c r="X16"/>
  <c r="X19"/>
  <c r="U8"/>
  <c r="U18"/>
  <c r="U6"/>
  <c r="U14"/>
  <c r="U11"/>
  <c r="U10"/>
  <c r="U20"/>
  <c r="U17"/>
  <c r="U13"/>
  <c r="U7"/>
  <c r="U23"/>
  <c r="U22"/>
  <c r="U12"/>
  <c r="U21"/>
  <c r="U15"/>
  <c r="U16"/>
  <c r="U19"/>
  <c r="R8"/>
  <c r="R18"/>
  <c r="R6"/>
  <c r="R14"/>
  <c r="R11"/>
  <c r="R10"/>
  <c r="R20"/>
  <c r="R17"/>
  <c r="R13"/>
  <c r="R7"/>
  <c r="R23"/>
  <c r="R22"/>
  <c r="R12"/>
  <c r="R21"/>
  <c r="R15"/>
  <c r="R16"/>
  <c r="R19"/>
  <c r="O8"/>
  <c r="O18"/>
  <c r="O6"/>
  <c r="O14"/>
  <c r="O11"/>
  <c r="O10"/>
  <c r="O20"/>
  <c r="O17"/>
  <c r="O13"/>
  <c r="O7"/>
  <c r="O23"/>
  <c r="O22"/>
  <c r="O12"/>
  <c r="O21"/>
  <c r="O15"/>
  <c r="O16"/>
  <c r="O19"/>
  <c r="L8"/>
  <c r="L18"/>
  <c r="L6"/>
  <c r="L14"/>
  <c r="L11"/>
  <c r="L10"/>
  <c r="L20"/>
  <c r="L17"/>
  <c r="L13"/>
  <c r="L7"/>
  <c r="L23"/>
  <c r="L22"/>
  <c r="L12"/>
  <c r="L21"/>
  <c r="L15"/>
  <c r="L16"/>
  <c r="L19"/>
  <c r="I8"/>
  <c r="I18"/>
  <c r="I6"/>
  <c r="I14"/>
  <c r="I11"/>
  <c r="I10"/>
  <c r="I20"/>
  <c r="I17"/>
  <c r="I13"/>
  <c r="I7"/>
  <c r="I23"/>
  <c r="I22"/>
  <c r="I12"/>
  <c r="I21"/>
  <c r="I15"/>
  <c r="I16"/>
  <c r="I19"/>
  <c r="F8"/>
  <c r="F18"/>
  <c r="F6"/>
  <c r="F14"/>
  <c r="F11"/>
  <c r="F10"/>
  <c r="F20"/>
  <c r="F17"/>
  <c r="F13"/>
  <c r="F7"/>
  <c r="F23"/>
  <c r="F22"/>
  <c r="F12"/>
  <c r="F21"/>
  <c r="F15"/>
  <c r="F16"/>
  <c r="F19"/>
</calcChain>
</file>

<file path=xl/sharedStrings.xml><?xml version="1.0" encoding="utf-8"?>
<sst xmlns="http://schemas.openxmlformats.org/spreadsheetml/2006/main" count="59" uniqueCount="32">
  <si>
    <t>Ośrodki Szkolenia Kierowców</t>
  </si>
  <si>
    <t>L.p.</t>
  </si>
  <si>
    <t>Egzamin praktyczny</t>
  </si>
  <si>
    <t>Wartość % wyniku pozytywnego</t>
  </si>
  <si>
    <t>Egzamin teoretyczny</t>
  </si>
  <si>
    <t>Liczba
 podejść do egzaminu</t>
  </si>
  <si>
    <t>Liczba
 podejść z wynikiem pozytywnym</t>
  </si>
  <si>
    <t>I kwartał</t>
  </si>
  <si>
    <t>II kwartał</t>
  </si>
  <si>
    <t>III kwartał</t>
  </si>
  <si>
    <t>IV kwartał</t>
  </si>
  <si>
    <t>Roczna wartość % wyniku pozytywnego liczby podejść do egzaminu teoretycznego</t>
  </si>
  <si>
    <t>Roczna wartość % wyniku pozytywnego liczby podejść do egzaminu praktycznego</t>
  </si>
  <si>
    <t>Halina Grzech Firma Hanex</t>
  </si>
  <si>
    <t>Joran Pawlak OSK " ACUTE"</t>
  </si>
  <si>
    <t>OSK ;BRS" Bożena Sitarska</t>
  </si>
  <si>
    <t>OSK Jerzy Trafas</t>
  </si>
  <si>
    <t>OSK " BARTI" Piotr Sołtysiak</t>
  </si>
  <si>
    <t>OSK Agnieszka Piechocka</t>
  </si>
  <si>
    <t>P.H-U OSK "CASPER" Szymon Rakowski</t>
  </si>
  <si>
    <t>OSK Dariusz Wawrzyniak</t>
  </si>
  <si>
    <t>OSK Alina Walińska-Perska</t>
  </si>
  <si>
    <t>P.H.U OSK Anna Niezgodzka</t>
  </si>
  <si>
    <t xml:space="preserve">LOK OSK </t>
  </si>
  <si>
    <t>OSK OSK-AR Arkadiusz Radecki</t>
  </si>
  <si>
    <t>OSK Jacek Leśnik</t>
  </si>
  <si>
    <t>OSK "ANNA" Elżbieta Pokorzyńska</t>
  </si>
  <si>
    <t>OSK Andrzej Budyła</t>
  </si>
  <si>
    <t>OSK "ELKA - Nowiccy" Garbyela  Nowicka</t>
  </si>
  <si>
    <t>OSK " Firma MIREK" MIROŁAW BRZEZIŃSKI</t>
  </si>
  <si>
    <t>HANEX PLUS - ELŻBIETA KUKLA</t>
  </si>
  <si>
    <t>Analiza statystyczna w zakresie średniej zdawalności osób szkolonych w danym ośrodku, w poszczególnych kwartałach 2019 r.</t>
  </si>
</sst>
</file>

<file path=xl/styles.xml><?xml version="1.0" encoding="utf-8"?>
<styleSheet xmlns="http://schemas.openxmlformats.org/spreadsheetml/2006/main">
  <numFmts count="2">
    <numFmt numFmtId="164" formatCode="00000000"/>
    <numFmt numFmtId="165" formatCode="0.0%"/>
  </numFmts>
  <fonts count="8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name val="Calibri"/>
      <family val="2"/>
      <charset val="238"/>
    </font>
    <font>
      <b/>
      <sz val="20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9">
    <xf numFmtId="0" fontId="0" fillId="0" borderId="0" xfId="0"/>
    <xf numFmtId="0" fontId="0" fillId="0" borderId="0" xfId="0" applyBorder="1" applyProtection="1">
      <protection locked="0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3" fillId="6" borderId="1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164" fontId="5" fillId="0" borderId="1" xfId="0" applyNumberFormat="1" applyFont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1" fontId="0" fillId="0" borderId="1" xfId="0" applyNumberFormat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1" fontId="0" fillId="0" borderId="1" xfId="0" applyNumberFormat="1" applyFill="1" applyBorder="1" applyAlignment="1" applyProtection="1">
      <alignment horizontal="center" vertical="center"/>
      <protection locked="0"/>
    </xf>
    <xf numFmtId="0" fontId="0" fillId="0" borderId="1" xfId="0" quotePrefix="1" applyFill="1" applyBorder="1" applyAlignment="1" applyProtection="1">
      <alignment horizontal="center" vertical="center"/>
      <protection locked="0"/>
    </xf>
    <xf numFmtId="0" fontId="0" fillId="0" borderId="1" xfId="0" quotePrefix="1" applyBorder="1" applyAlignment="1" applyProtection="1">
      <alignment horizontal="center" vertical="center"/>
      <protection locked="0"/>
    </xf>
    <xf numFmtId="0" fontId="4" fillId="0" borderId="1" xfId="0" quotePrefix="1" applyFont="1" applyFill="1" applyBorder="1" applyAlignment="1" applyProtection="1">
      <alignment horizontal="center" vertical="center"/>
      <protection locked="0"/>
    </xf>
    <xf numFmtId="0" fontId="4" fillId="0" borderId="1" xfId="0" quotePrefix="1" applyFont="1" applyBorder="1" applyAlignment="1" applyProtection="1">
      <alignment horizontal="center" vertical="center"/>
      <protection locked="0"/>
    </xf>
    <xf numFmtId="164" fontId="6" fillId="0" borderId="1" xfId="0" applyNumberFormat="1" applyFont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left" vertical="center" wrapText="1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1" fontId="0" fillId="0" borderId="0" xfId="0" applyNumberFormat="1" applyBorder="1" applyAlignment="1" applyProtection="1">
      <alignment horizontal="center" vertical="center"/>
      <protection locked="0"/>
    </xf>
    <xf numFmtId="164" fontId="6" fillId="0" borderId="0" xfId="0" applyNumberFormat="1" applyFont="1" applyBorder="1" applyAlignment="1" applyProtection="1">
      <alignment horizontal="center" vertical="center"/>
      <protection locked="0"/>
    </xf>
    <xf numFmtId="165" fontId="0" fillId="6" borderId="1" xfId="1" applyNumberFormat="1" applyFont="1" applyFill="1" applyBorder="1" applyAlignment="1" applyProtection="1">
      <alignment horizontal="center" vertical="center"/>
    </xf>
    <xf numFmtId="165" fontId="0" fillId="2" borderId="1" xfId="1" applyNumberFormat="1" applyFont="1" applyFill="1" applyBorder="1" applyAlignment="1" applyProtection="1">
      <alignment horizontal="center" vertical="center"/>
    </xf>
    <xf numFmtId="165" fontId="0" fillId="5" borderId="1" xfId="1" applyNumberFormat="1" applyFont="1" applyFill="1" applyBorder="1" applyAlignment="1" applyProtection="1">
      <alignment horizontal="center" vertical="center"/>
    </xf>
    <xf numFmtId="165" fontId="0" fillId="3" borderId="1" xfId="1" applyNumberFormat="1" applyFont="1" applyFill="1" applyBorder="1" applyAlignment="1" applyProtection="1">
      <alignment horizontal="center" vertical="center"/>
    </xf>
    <xf numFmtId="0" fontId="0" fillId="0" borderId="0" xfId="0" applyBorder="1" applyProtection="1"/>
    <xf numFmtId="0" fontId="0" fillId="0" borderId="0" xfId="0" applyProtection="1"/>
    <xf numFmtId="0" fontId="7" fillId="0" borderId="0" xfId="0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quotePrefix="1" applyFont="1" applyFill="1" applyBorder="1" applyAlignment="1" applyProtection="1">
      <alignment horizontal="center" vertical="center"/>
      <protection locked="0"/>
    </xf>
    <xf numFmtId="165" fontId="0" fillId="0" borderId="0" xfId="1" applyNumberFormat="1" applyFont="1" applyFill="1" applyBorder="1" applyAlignment="1" applyProtection="1">
      <alignment horizontal="center" vertical="center"/>
    </xf>
    <xf numFmtId="0" fontId="4" fillId="4" borderId="1" xfId="0" applyFont="1" applyFill="1" applyBorder="1" applyAlignment="1" applyProtection="1">
      <alignment horizontal="left" vertical="center" wrapText="1"/>
      <protection locked="0"/>
    </xf>
    <xf numFmtId="0" fontId="0" fillId="4" borderId="1" xfId="0" applyFill="1" applyBorder="1" applyAlignment="1" applyProtection="1">
      <alignment wrapText="1"/>
      <protection locked="0"/>
    </xf>
    <xf numFmtId="0" fontId="0" fillId="4" borderId="1" xfId="0" applyFill="1" applyBorder="1" applyAlignment="1" applyProtection="1">
      <alignment horizontal="left" vertical="center" wrapText="1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165" fontId="0" fillId="0" borderId="0" xfId="0" applyNumberFormat="1" applyProtection="1"/>
    <xf numFmtId="165" fontId="0" fillId="0" borderId="0" xfId="0" applyNumberFormat="1" applyProtection="1"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0" fontId="2" fillId="5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</cellXfs>
  <cellStyles count="2">
    <cellStyle name="Normalny" xfId="0" builtinId="0"/>
    <cellStyle name="Procentowy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4"/>
  <sheetViews>
    <sheetView tabSelected="1" zoomScale="90" zoomScaleNormal="90" workbookViewId="0">
      <selection activeCell="D28" sqref="D28"/>
    </sheetView>
  </sheetViews>
  <sheetFormatPr defaultColWidth="9.140625" defaultRowHeight="15" outlineLevelCol="1"/>
  <cols>
    <col min="1" max="1" width="4.5703125" style="3" customWidth="1"/>
    <col min="2" max="2" width="27.5703125" style="3" customWidth="1"/>
    <col min="3" max="3" width="16.42578125" style="3" customWidth="1"/>
    <col min="4" max="4" width="8.140625" style="3" customWidth="1" outlineLevel="1"/>
    <col min="5" max="5" width="9.5703125" style="3" customWidth="1" outlineLevel="1"/>
    <col min="6" max="6" width="10.28515625" style="3" customWidth="1"/>
    <col min="7" max="7" width="8.28515625" style="3" customWidth="1" outlineLevel="1"/>
    <col min="8" max="8" width="9.85546875" style="3" customWidth="1" outlineLevel="1"/>
    <col min="9" max="9" width="9.7109375" style="3" bestFit="1" customWidth="1"/>
    <col min="10" max="10" width="8.28515625" style="3" customWidth="1" outlineLevel="1"/>
    <col min="11" max="11" width="9.28515625" style="3" customWidth="1" outlineLevel="1"/>
    <col min="12" max="12" width="9.7109375" style="3" bestFit="1" customWidth="1"/>
    <col min="13" max="13" width="8.42578125" style="3" customWidth="1" outlineLevel="1"/>
    <col min="14" max="14" width="9.28515625" style="3" customWidth="1" outlineLevel="1"/>
    <col min="15" max="15" width="9.7109375" style="3" bestFit="1" customWidth="1"/>
    <col min="16" max="16" width="8.7109375" style="3" customWidth="1" outlineLevel="1"/>
    <col min="17" max="17" width="9.140625" style="3" customWidth="1" outlineLevel="1"/>
    <col min="18" max="18" width="10.140625" style="3" customWidth="1"/>
    <col min="19" max="20" width="9.140625" style="3" customWidth="1" outlineLevel="1"/>
    <col min="21" max="21" width="9.42578125" style="3" customWidth="1"/>
    <col min="22" max="22" width="9.140625" style="3" customWidth="1" outlineLevel="1"/>
    <col min="23" max="23" width="9.28515625" style="3" customWidth="1" outlineLevel="1"/>
    <col min="24" max="24" width="10.42578125" style="3" customWidth="1"/>
    <col min="25" max="26" width="9.140625" style="3" customWidth="1" outlineLevel="1"/>
    <col min="27" max="27" width="9.5703125" style="3" customWidth="1"/>
    <col min="28" max="29" width="15.5703125" style="3" customWidth="1"/>
    <col min="30" max="30" width="25" style="29" customWidth="1"/>
    <col min="31" max="16384" width="9.140625" style="3"/>
  </cols>
  <sheetData>
    <row r="1" spans="1:30" s="1" customFormat="1" ht="26.25">
      <c r="A1" s="43" t="s">
        <v>31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28"/>
    </row>
    <row r="2" spans="1:30" ht="15" customHeight="1">
      <c r="A2" s="30"/>
      <c r="B2" s="30"/>
      <c r="C2" s="30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spans="1:30" ht="15" customHeight="1">
      <c r="A3" s="1"/>
      <c r="B3" s="1"/>
      <c r="C3" s="1"/>
      <c r="D3" s="45" t="s">
        <v>7</v>
      </c>
      <c r="E3" s="46"/>
      <c r="F3" s="46"/>
      <c r="G3" s="46"/>
      <c r="H3" s="46"/>
      <c r="I3" s="46"/>
      <c r="J3" s="45" t="s">
        <v>8</v>
      </c>
      <c r="K3" s="46"/>
      <c r="L3" s="46"/>
      <c r="M3" s="46"/>
      <c r="N3" s="46"/>
      <c r="O3" s="46"/>
      <c r="P3" s="45" t="s">
        <v>9</v>
      </c>
      <c r="Q3" s="46"/>
      <c r="R3" s="46"/>
      <c r="S3" s="46"/>
      <c r="T3" s="46"/>
      <c r="U3" s="46"/>
      <c r="V3" s="45" t="s">
        <v>10</v>
      </c>
      <c r="W3" s="46"/>
      <c r="X3" s="46"/>
      <c r="Y3" s="46"/>
      <c r="Z3" s="46"/>
      <c r="AA3" s="46"/>
      <c r="AB3" s="47" t="s">
        <v>11</v>
      </c>
      <c r="AC3" s="44" t="s">
        <v>12</v>
      </c>
    </row>
    <row r="4" spans="1:30" ht="54" customHeight="1">
      <c r="A4" s="45" t="s">
        <v>1</v>
      </c>
      <c r="B4" s="46" t="s">
        <v>0</v>
      </c>
      <c r="C4" s="46"/>
      <c r="D4" s="48" t="s">
        <v>4</v>
      </c>
      <c r="E4" s="48"/>
      <c r="F4" s="48"/>
      <c r="G4" s="48" t="s">
        <v>2</v>
      </c>
      <c r="H4" s="48"/>
      <c r="I4" s="48"/>
      <c r="J4" s="48" t="s">
        <v>4</v>
      </c>
      <c r="K4" s="48"/>
      <c r="L4" s="48"/>
      <c r="M4" s="48" t="s">
        <v>2</v>
      </c>
      <c r="N4" s="48"/>
      <c r="O4" s="48"/>
      <c r="P4" s="48" t="s">
        <v>4</v>
      </c>
      <c r="Q4" s="48"/>
      <c r="R4" s="48"/>
      <c r="S4" s="48" t="s">
        <v>2</v>
      </c>
      <c r="T4" s="48"/>
      <c r="U4" s="48"/>
      <c r="V4" s="48" t="s">
        <v>4</v>
      </c>
      <c r="W4" s="48"/>
      <c r="X4" s="48"/>
      <c r="Y4" s="48" t="s">
        <v>2</v>
      </c>
      <c r="Z4" s="48"/>
      <c r="AA4" s="48"/>
      <c r="AB4" s="47"/>
      <c r="AC4" s="44"/>
    </row>
    <row r="5" spans="1:30" ht="56.25">
      <c r="A5" s="45"/>
      <c r="B5" s="46"/>
      <c r="C5" s="46"/>
      <c r="D5" s="4" t="s">
        <v>5</v>
      </c>
      <c r="E5" s="4" t="s">
        <v>6</v>
      </c>
      <c r="F5" s="5" t="s">
        <v>3</v>
      </c>
      <c r="G5" s="4" t="s">
        <v>5</v>
      </c>
      <c r="H5" s="4" t="s">
        <v>6</v>
      </c>
      <c r="I5" s="6" t="s">
        <v>3</v>
      </c>
      <c r="J5" s="4" t="s">
        <v>5</v>
      </c>
      <c r="K5" s="4" t="s">
        <v>6</v>
      </c>
      <c r="L5" s="5" t="s">
        <v>3</v>
      </c>
      <c r="M5" s="4" t="s">
        <v>5</v>
      </c>
      <c r="N5" s="4" t="s">
        <v>6</v>
      </c>
      <c r="O5" s="6" t="s">
        <v>3</v>
      </c>
      <c r="P5" s="4" t="s">
        <v>5</v>
      </c>
      <c r="Q5" s="4" t="s">
        <v>6</v>
      </c>
      <c r="R5" s="5" t="s">
        <v>3</v>
      </c>
      <c r="S5" s="4" t="s">
        <v>5</v>
      </c>
      <c r="T5" s="4" t="s">
        <v>6</v>
      </c>
      <c r="U5" s="6" t="s">
        <v>3</v>
      </c>
      <c r="V5" s="4" t="s">
        <v>5</v>
      </c>
      <c r="W5" s="4" t="s">
        <v>6</v>
      </c>
      <c r="X5" s="5" t="s">
        <v>3</v>
      </c>
      <c r="Y5" s="4" t="s">
        <v>5</v>
      </c>
      <c r="Z5" s="4" t="s">
        <v>6</v>
      </c>
      <c r="AA5" s="6" t="s">
        <v>3</v>
      </c>
      <c r="AB5" s="47"/>
      <c r="AC5" s="44"/>
    </row>
    <row r="6" spans="1:30">
      <c r="A6" s="31">
        <v>1</v>
      </c>
      <c r="B6" s="37" t="s">
        <v>13</v>
      </c>
      <c r="C6" s="8">
        <v>443016</v>
      </c>
      <c r="D6" s="9">
        <v>6</v>
      </c>
      <c r="E6" s="10">
        <v>3</v>
      </c>
      <c r="F6" s="24">
        <f t="shared" ref="F6:F23" si="0">IFERROR(E6/D6,"-")</f>
        <v>0.5</v>
      </c>
      <c r="G6" s="9">
        <v>51</v>
      </c>
      <c r="H6" s="7">
        <v>17</v>
      </c>
      <c r="I6" s="25">
        <f t="shared" ref="I6:I23" si="1">IFERROR(H6/G6,"-")</f>
        <v>0.33333333333333331</v>
      </c>
      <c r="J6" s="9">
        <v>2</v>
      </c>
      <c r="K6" s="38">
        <v>0</v>
      </c>
      <c r="L6" s="24">
        <f t="shared" ref="L6:L23" si="2">IFERROR(K6/J6,"-")</f>
        <v>0</v>
      </c>
      <c r="M6" s="9">
        <v>62</v>
      </c>
      <c r="N6" s="39">
        <v>26</v>
      </c>
      <c r="O6" s="25">
        <f t="shared" ref="O6:O23" si="3">IFERROR(N6/M6,"-")</f>
        <v>0.41935483870967744</v>
      </c>
      <c r="P6" s="9">
        <v>6</v>
      </c>
      <c r="Q6" s="38">
        <v>4</v>
      </c>
      <c r="R6" s="24">
        <f t="shared" ref="R6:R23" si="4">IFERROR(Q6/P6,"-")</f>
        <v>0.66666666666666663</v>
      </c>
      <c r="S6" s="9">
        <v>73</v>
      </c>
      <c r="T6" s="39">
        <v>31</v>
      </c>
      <c r="U6" s="25">
        <f t="shared" ref="U6:U23" si="5">IFERROR(T6/S6,"-")</f>
        <v>0.42465753424657532</v>
      </c>
      <c r="V6" s="9">
        <v>2</v>
      </c>
      <c r="W6" s="38">
        <v>1</v>
      </c>
      <c r="X6" s="24">
        <f t="shared" ref="X6:X23" si="6">IFERROR(W6/V6,"-")</f>
        <v>0.5</v>
      </c>
      <c r="Y6" s="9">
        <v>40</v>
      </c>
      <c r="Z6" s="39">
        <v>17</v>
      </c>
      <c r="AA6" s="25">
        <f t="shared" ref="AA6:AA23" si="7">IFERROR(Z6/Y6,"-")</f>
        <v>0.42499999999999999</v>
      </c>
      <c r="AB6" s="26">
        <f t="shared" ref="AB6:AB23" si="8">IFERROR((E6+K6+Q6+W6)/(D6+J6+P6+V6),"-")</f>
        <v>0.5</v>
      </c>
      <c r="AC6" s="27">
        <f t="shared" ref="AC6:AC23" si="9">IFERROR((H6+N6+T6+Z6)/(G6+M6+S6+Y6),"-")</f>
        <v>0.40265486725663718</v>
      </c>
      <c r="AD6" s="40"/>
    </row>
    <row r="7" spans="1:30">
      <c r="A7" s="31">
        <v>2</v>
      </c>
      <c r="B7" s="35" t="s">
        <v>14</v>
      </c>
      <c r="C7" s="8">
        <v>463016</v>
      </c>
      <c r="D7" s="9">
        <v>0</v>
      </c>
      <c r="E7" s="10">
        <v>0</v>
      </c>
      <c r="F7" s="24" t="str">
        <f t="shared" si="0"/>
        <v>-</v>
      </c>
      <c r="G7" s="9">
        <v>6</v>
      </c>
      <c r="H7" s="7">
        <v>2</v>
      </c>
      <c r="I7" s="25">
        <f t="shared" si="1"/>
        <v>0.33333333333333331</v>
      </c>
      <c r="J7" s="11">
        <v>0</v>
      </c>
      <c r="K7" s="12">
        <v>0</v>
      </c>
      <c r="L7" s="24" t="str">
        <f t="shared" si="2"/>
        <v>-</v>
      </c>
      <c r="M7" s="11">
        <v>6</v>
      </c>
      <c r="N7" s="12">
        <v>2</v>
      </c>
      <c r="O7" s="25">
        <f t="shared" si="3"/>
        <v>0.33333333333333331</v>
      </c>
      <c r="P7" s="11">
        <v>1</v>
      </c>
      <c r="Q7" s="12">
        <v>1</v>
      </c>
      <c r="R7" s="24">
        <f t="shared" si="4"/>
        <v>1</v>
      </c>
      <c r="S7" s="11">
        <v>0</v>
      </c>
      <c r="T7" s="12">
        <v>0</v>
      </c>
      <c r="U7" s="25" t="str">
        <f t="shared" si="5"/>
        <v>-</v>
      </c>
      <c r="V7" s="11">
        <v>1</v>
      </c>
      <c r="W7" s="12">
        <v>1</v>
      </c>
      <c r="X7" s="24">
        <f t="shared" si="6"/>
        <v>1</v>
      </c>
      <c r="Y7" s="11">
        <v>1</v>
      </c>
      <c r="Z7" s="12">
        <v>0</v>
      </c>
      <c r="AA7" s="25">
        <f t="shared" si="7"/>
        <v>0</v>
      </c>
      <c r="AB7" s="26">
        <f t="shared" si="8"/>
        <v>1</v>
      </c>
      <c r="AC7" s="27">
        <f t="shared" si="9"/>
        <v>0.30769230769230771</v>
      </c>
      <c r="AD7" s="40"/>
    </row>
    <row r="8" spans="1:30">
      <c r="A8" s="31">
        <v>3</v>
      </c>
      <c r="B8" s="36" t="s">
        <v>15</v>
      </c>
      <c r="C8" s="8">
        <v>503016</v>
      </c>
      <c r="D8" s="9">
        <v>0</v>
      </c>
      <c r="E8" s="10">
        <v>0</v>
      </c>
      <c r="F8" s="24" t="str">
        <f t="shared" si="0"/>
        <v>-</v>
      </c>
      <c r="G8" s="9">
        <v>18</v>
      </c>
      <c r="H8" s="7">
        <v>5</v>
      </c>
      <c r="I8" s="25">
        <f t="shared" si="1"/>
        <v>0.27777777777777779</v>
      </c>
      <c r="J8" s="9">
        <v>0</v>
      </c>
      <c r="K8" s="38">
        <v>0</v>
      </c>
      <c r="L8" s="24" t="str">
        <f t="shared" si="2"/>
        <v>-</v>
      </c>
      <c r="M8" s="9">
        <v>18</v>
      </c>
      <c r="N8" s="39">
        <v>5</v>
      </c>
      <c r="O8" s="25">
        <f t="shared" si="3"/>
        <v>0.27777777777777779</v>
      </c>
      <c r="P8" s="9">
        <v>2</v>
      </c>
      <c r="Q8" s="38">
        <v>2</v>
      </c>
      <c r="R8" s="24">
        <f t="shared" si="4"/>
        <v>1</v>
      </c>
      <c r="S8" s="9">
        <v>26</v>
      </c>
      <c r="T8" s="39">
        <v>9</v>
      </c>
      <c r="U8" s="25">
        <f t="shared" si="5"/>
        <v>0.34615384615384615</v>
      </c>
      <c r="V8" s="9">
        <v>10</v>
      </c>
      <c r="W8" s="38">
        <v>3</v>
      </c>
      <c r="X8" s="24">
        <f t="shared" si="6"/>
        <v>0.3</v>
      </c>
      <c r="Y8" s="9">
        <v>34</v>
      </c>
      <c r="Z8" s="39">
        <v>13</v>
      </c>
      <c r="AA8" s="25">
        <f t="shared" si="7"/>
        <v>0.38235294117647056</v>
      </c>
      <c r="AB8" s="26">
        <f t="shared" si="8"/>
        <v>0.41666666666666669</v>
      </c>
      <c r="AC8" s="27">
        <f t="shared" si="9"/>
        <v>0.33333333333333331</v>
      </c>
      <c r="AD8" s="40"/>
    </row>
    <row r="9" spans="1:30">
      <c r="A9" s="31">
        <v>4</v>
      </c>
      <c r="B9" s="37" t="s">
        <v>16</v>
      </c>
      <c r="C9" s="18">
        <v>113016</v>
      </c>
      <c r="D9" s="9">
        <v>0</v>
      </c>
      <c r="E9" s="10">
        <v>0</v>
      </c>
      <c r="F9" s="24" t="str">
        <f t="shared" si="0"/>
        <v>-</v>
      </c>
      <c r="G9" s="9">
        <v>62</v>
      </c>
      <c r="H9" s="7">
        <v>16</v>
      </c>
      <c r="I9" s="25">
        <f t="shared" si="1"/>
        <v>0.25806451612903225</v>
      </c>
      <c r="J9" s="11">
        <v>0</v>
      </c>
      <c r="K9" s="12">
        <v>0</v>
      </c>
      <c r="L9" s="24" t="str">
        <f t="shared" si="2"/>
        <v>-</v>
      </c>
      <c r="M9" s="16">
        <v>62</v>
      </c>
      <c r="N9" s="17">
        <v>16</v>
      </c>
      <c r="O9" s="25">
        <f t="shared" si="3"/>
        <v>0.25806451612903225</v>
      </c>
      <c r="P9" s="11">
        <v>4</v>
      </c>
      <c r="Q9" s="12">
        <v>2</v>
      </c>
      <c r="R9" s="24">
        <f t="shared" si="4"/>
        <v>0.5</v>
      </c>
      <c r="S9" s="16">
        <v>49</v>
      </c>
      <c r="T9" s="17">
        <v>16</v>
      </c>
      <c r="U9" s="25">
        <f t="shared" si="5"/>
        <v>0.32653061224489793</v>
      </c>
      <c r="V9" s="11">
        <v>2</v>
      </c>
      <c r="W9" s="12">
        <v>0</v>
      </c>
      <c r="X9" s="24">
        <f t="shared" si="6"/>
        <v>0</v>
      </c>
      <c r="Y9" s="16">
        <v>54</v>
      </c>
      <c r="Z9" s="17">
        <v>17</v>
      </c>
      <c r="AA9" s="25">
        <f t="shared" si="7"/>
        <v>0.31481481481481483</v>
      </c>
      <c r="AB9" s="26">
        <f t="shared" si="8"/>
        <v>0.33333333333333331</v>
      </c>
      <c r="AC9" s="27">
        <f t="shared" si="9"/>
        <v>0.28634361233480177</v>
      </c>
      <c r="AD9" s="40"/>
    </row>
    <row r="10" spans="1:30">
      <c r="A10" s="42">
        <v>5</v>
      </c>
      <c r="B10" s="36" t="s">
        <v>17</v>
      </c>
      <c r="C10" s="8">
        <v>313016</v>
      </c>
      <c r="D10" s="9">
        <v>9</v>
      </c>
      <c r="E10" s="10">
        <v>3</v>
      </c>
      <c r="F10" s="24">
        <f t="shared" si="0"/>
        <v>0.33333333333333331</v>
      </c>
      <c r="G10" s="9">
        <v>11</v>
      </c>
      <c r="H10" s="7">
        <v>6</v>
      </c>
      <c r="I10" s="25">
        <f t="shared" si="1"/>
        <v>0.54545454545454541</v>
      </c>
      <c r="J10" s="11">
        <v>9</v>
      </c>
      <c r="K10" s="12">
        <v>3</v>
      </c>
      <c r="L10" s="24">
        <f t="shared" si="2"/>
        <v>0.33333333333333331</v>
      </c>
      <c r="M10" s="11">
        <v>12</v>
      </c>
      <c r="N10" s="12">
        <v>6</v>
      </c>
      <c r="O10" s="25">
        <f t="shared" si="3"/>
        <v>0.5</v>
      </c>
      <c r="P10" s="11">
        <v>10</v>
      </c>
      <c r="Q10" s="12">
        <v>6</v>
      </c>
      <c r="R10" s="24">
        <f t="shared" si="4"/>
        <v>0.6</v>
      </c>
      <c r="S10" s="11">
        <v>15</v>
      </c>
      <c r="T10" s="12">
        <v>8</v>
      </c>
      <c r="U10" s="25">
        <f t="shared" si="5"/>
        <v>0.53333333333333333</v>
      </c>
      <c r="V10" s="11">
        <v>7</v>
      </c>
      <c r="W10" s="12">
        <v>4</v>
      </c>
      <c r="X10" s="24">
        <f t="shared" si="6"/>
        <v>0.5714285714285714</v>
      </c>
      <c r="Y10" s="11">
        <v>7</v>
      </c>
      <c r="Z10" s="12">
        <v>4</v>
      </c>
      <c r="AA10" s="25">
        <f t="shared" si="7"/>
        <v>0.5714285714285714</v>
      </c>
      <c r="AB10" s="26">
        <f t="shared" si="8"/>
        <v>0.45714285714285713</v>
      </c>
      <c r="AC10" s="27">
        <f t="shared" si="9"/>
        <v>0.53333333333333333</v>
      </c>
      <c r="AD10" s="40"/>
    </row>
    <row r="11" spans="1:30">
      <c r="A11" s="42">
        <v>6</v>
      </c>
      <c r="B11" s="35" t="s">
        <v>18</v>
      </c>
      <c r="C11" s="8">
        <v>333016</v>
      </c>
      <c r="D11" s="9">
        <v>12</v>
      </c>
      <c r="E11" s="10">
        <v>4</v>
      </c>
      <c r="F11" s="24">
        <f t="shared" si="0"/>
        <v>0.33333333333333331</v>
      </c>
      <c r="G11" s="9">
        <v>11</v>
      </c>
      <c r="H11" s="7">
        <v>4</v>
      </c>
      <c r="I11" s="25">
        <f t="shared" si="1"/>
        <v>0.36363636363636365</v>
      </c>
      <c r="J11" s="9">
        <v>12</v>
      </c>
      <c r="K11" s="38">
        <v>4</v>
      </c>
      <c r="L11" s="24">
        <f t="shared" si="2"/>
        <v>0.33333333333333331</v>
      </c>
      <c r="M11" s="9">
        <v>11</v>
      </c>
      <c r="N11" s="38">
        <v>4</v>
      </c>
      <c r="O11" s="25">
        <f t="shared" si="3"/>
        <v>0.36363636363636365</v>
      </c>
      <c r="P11" s="9">
        <v>1</v>
      </c>
      <c r="Q11" s="38">
        <v>1</v>
      </c>
      <c r="R11" s="24">
        <f t="shared" si="4"/>
        <v>1</v>
      </c>
      <c r="S11" s="9">
        <v>12</v>
      </c>
      <c r="T11" s="38">
        <v>2</v>
      </c>
      <c r="U11" s="25">
        <f t="shared" si="5"/>
        <v>0.16666666666666666</v>
      </c>
      <c r="V11" s="9">
        <v>2</v>
      </c>
      <c r="W11" s="38">
        <v>1</v>
      </c>
      <c r="X11" s="24">
        <f t="shared" si="6"/>
        <v>0.5</v>
      </c>
      <c r="Y11" s="9">
        <v>10</v>
      </c>
      <c r="Z11" s="38">
        <v>2</v>
      </c>
      <c r="AA11" s="25">
        <f t="shared" si="7"/>
        <v>0.2</v>
      </c>
      <c r="AB11" s="26">
        <f t="shared" si="8"/>
        <v>0.37037037037037035</v>
      </c>
      <c r="AC11" s="27">
        <f t="shared" si="9"/>
        <v>0.27272727272727271</v>
      </c>
      <c r="AD11" s="40"/>
    </row>
    <row r="12" spans="1:30" ht="30">
      <c r="A12" s="42">
        <v>7</v>
      </c>
      <c r="B12" s="36" t="s">
        <v>19</v>
      </c>
      <c r="C12" s="8">
        <v>373016</v>
      </c>
      <c r="D12" s="9">
        <v>30</v>
      </c>
      <c r="E12" s="10">
        <v>12</v>
      </c>
      <c r="F12" s="24">
        <f t="shared" si="0"/>
        <v>0.4</v>
      </c>
      <c r="G12" s="9">
        <v>44</v>
      </c>
      <c r="H12" s="7">
        <v>6</v>
      </c>
      <c r="I12" s="25">
        <f t="shared" si="1"/>
        <v>0.13636363636363635</v>
      </c>
      <c r="J12" s="11">
        <v>29</v>
      </c>
      <c r="K12" s="12">
        <v>12</v>
      </c>
      <c r="L12" s="24">
        <f t="shared" si="2"/>
        <v>0.41379310344827586</v>
      </c>
      <c r="M12" s="16">
        <v>45</v>
      </c>
      <c r="N12" s="17">
        <v>7</v>
      </c>
      <c r="O12" s="25">
        <f t="shared" si="3"/>
        <v>0.15555555555555556</v>
      </c>
      <c r="P12" s="11">
        <v>28</v>
      </c>
      <c r="Q12" s="12">
        <v>14</v>
      </c>
      <c r="R12" s="24">
        <f t="shared" si="4"/>
        <v>0.5</v>
      </c>
      <c r="S12" s="16">
        <v>62</v>
      </c>
      <c r="T12" s="17">
        <v>6</v>
      </c>
      <c r="U12" s="25">
        <f t="shared" si="5"/>
        <v>9.6774193548387094E-2</v>
      </c>
      <c r="V12" s="11">
        <v>40</v>
      </c>
      <c r="W12" s="12">
        <v>17</v>
      </c>
      <c r="X12" s="24">
        <f t="shared" si="6"/>
        <v>0.42499999999999999</v>
      </c>
      <c r="Y12" s="16">
        <v>87</v>
      </c>
      <c r="Z12" s="17">
        <v>16</v>
      </c>
      <c r="AA12" s="25">
        <f t="shared" si="7"/>
        <v>0.18390804597701149</v>
      </c>
      <c r="AB12" s="26">
        <f t="shared" si="8"/>
        <v>0.43307086614173229</v>
      </c>
      <c r="AC12" s="27">
        <f t="shared" si="9"/>
        <v>0.14705882352941177</v>
      </c>
      <c r="AD12" s="40"/>
    </row>
    <row r="13" spans="1:30">
      <c r="A13" s="42">
        <v>8</v>
      </c>
      <c r="B13" s="35" t="s">
        <v>20</v>
      </c>
      <c r="C13" s="8">
        <v>283016</v>
      </c>
      <c r="D13" s="9">
        <v>50</v>
      </c>
      <c r="E13" s="10">
        <v>22</v>
      </c>
      <c r="F13" s="24">
        <f t="shared" si="0"/>
        <v>0.44</v>
      </c>
      <c r="G13" s="9">
        <v>94</v>
      </c>
      <c r="H13" s="7">
        <v>23</v>
      </c>
      <c r="I13" s="25">
        <f t="shared" si="1"/>
        <v>0.24468085106382978</v>
      </c>
      <c r="J13" s="9">
        <v>50</v>
      </c>
      <c r="K13" s="39">
        <v>22</v>
      </c>
      <c r="L13" s="24">
        <f t="shared" si="2"/>
        <v>0.44</v>
      </c>
      <c r="M13" s="9">
        <v>94</v>
      </c>
      <c r="N13" s="39">
        <v>23</v>
      </c>
      <c r="O13" s="25">
        <f t="shared" si="3"/>
        <v>0.24468085106382978</v>
      </c>
      <c r="P13" s="9">
        <v>43</v>
      </c>
      <c r="Q13" s="39">
        <v>14</v>
      </c>
      <c r="R13" s="24">
        <f t="shared" si="4"/>
        <v>0.32558139534883723</v>
      </c>
      <c r="S13" s="9">
        <v>68</v>
      </c>
      <c r="T13" s="39">
        <v>11</v>
      </c>
      <c r="U13" s="25">
        <f t="shared" si="5"/>
        <v>0.16176470588235295</v>
      </c>
      <c r="V13" s="9">
        <v>37</v>
      </c>
      <c r="W13" s="39">
        <v>15</v>
      </c>
      <c r="X13" s="24">
        <f t="shared" si="6"/>
        <v>0.40540540540540543</v>
      </c>
      <c r="Y13" s="9">
        <v>53</v>
      </c>
      <c r="Z13" s="39">
        <v>18</v>
      </c>
      <c r="AA13" s="25">
        <f t="shared" si="7"/>
        <v>0.33962264150943394</v>
      </c>
      <c r="AB13" s="26">
        <f t="shared" si="8"/>
        <v>0.40555555555555556</v>
      </c>
      <c r="AC13" s="27">
        <f t="shared" si="9"/>
        <v>0.24271844660194175</v>
      </c>
      <c r="AD13" s="40"/>
    </row>
    <row r="14" spans="1:30">
      <c r="A14" s="42">
        <v>9</v>
      </c>
      <c r="B14" s="36" t="s">
        <v>21</v>
      </c>
      <c r="C14" s="8">
        <v>53016</v>
      </c>
      <c r="D14" s="9">
        <v>3</v>
      </c>
      <c r="E14" s="10">
        <v>1</v>
      </c>
      <c r="F14" s="24">
        <f t="shared" si="0"/>
        <v>0.33333333333333331</v>
      </c>
      <c r="G14" s="9">
        <v>2</v>
      </c>
      <c r="H14" s="7">
        <v>1</v>
      </c>
      <c r="I14" s="25">
        <f t="shared" si="1"/>
        <v>0.5</v>
      </c>
      <c r="J14" s="11">
        <v>3</v>
      </c>
      <c r="K14" s="12">
        <v>1</v>
      </c>
      <c r="L14" s="24">
        <f t="shared" si="2"/>
        <v>0.33333333333333331</v>
      </c>
      <c r="M14" s="11">
        <v>2</v>
      </c>
      <c r="N14" s="12">
        <v>1</v>
      </c>
      <c r="O14" s="25">
        <f t="shared" si="3"/>
        <v>0.5</v>
      </c>
      <c r="P14" s="11">
        <v>6</v>
      </c>
      <c r="Q14" s="12">
        <v>4</v>
      </c>
      <c r="R14" s="24">
        <f t="shared" si="4"/>
        <v>0.66666666666666663</v>
      </c>
      <c r="S14" s="11">
        <v>8</v>
      </c>
      <c r="T14" s="12">
        <v>2</v>
      </c>
      <c r="U14" s="25">
        <f t="shared" si="5"/>
        <v>0.25</v>
      </c>
      <c r="V14" s="11">
        <v>8</v>
      </c>
      <c r="W14" s="12">
        <v>3</v>
      </c>
      <c r="X14" s="24">
        <f t="shared" si="6"/>
        <v>0.375</v>
      </c>
      <c r="Y14" s="11">
        <v>10</v>
      </c>
      <c r="Z14" s="12">
        <v>2</v>
      </c>
      <c r="AA14" s="25">
        <f t="shared" si="7"/>
        <v>0.2</v>
      </c>
      <c r="AB14" s="26">
        <f t="shared" si="8"/>
        <v>0.45</v>
      </c>
      <c r="AC14" s="27">
        <f t="shared" si="9"/>
        <v>0.27272727272727271</v>
      </c>
      <c r="AD14" s="40"/>
    </row>
    <row r="15" spans="1:30">
      <c r="A15" s="42">
        <v>10</v>
      </c>
      <c r="B15" s="37" t="s">
        <v>22</v>
      </c>
      <c r="C15" s="18">
        <v>223016</v>
      </c>
      <c r="D15" s="9">
        <v>9</v>
      </c>
      <c r="E15" s="10">
        <v>4</v>
      </c>
      <c r="F15" s="24">
        <f t="shared" si="0"/>
        <v>0.44444444444444442</v>
      </c>
      <c r="G15" s="9">
        <v>25</v>
      </c>
      <c r="H15" s="7">
        <v>4</v>
      </c>
      <c r="I15" s="25">
        <f t="shared" si="1"/>
        <v>0.16</v>
      </c>
      <c r="J15" s="9">
        <v>9</v>
      </c>
      <c r="K15" s="38">
        <v>4</v>
      </c>
      <c r="L15" s="24">
        <f t="shared" si="2"/>
        <v>0.44444444444444442</v>
      </c>
      <c r="M15" s="14">
        <v>25</v>
      </c>
      <c r="N15" s="15">
        <v>4</v>
      </c>
      <c r="O15" s="25">
        <f t="shared" si="3"/>
        <v>0.16</v>
      </c>
      <c r="P15" s="9">
        <v>20</v>
      </c>
      <c r="Q15" s="38">
        <v>11</v>
      </c>
      <c r="R15" s="24">
        <f t="shared" si="4"/>
        <v>0.55000000000000004</v>
      </c>
      <c r="S15" s="14">
        <v>27</v>
      </c>
      <c r="T15" s="15">
        <v>4</v>
      </c>
      <c r="U15" s="25">
        <f t="shared" si="5"/>
        <v>0.14814814814814814</v>
      </c>
      <c r="V15" s="9">
        <v>7</v>
      </c>
      <c r="W15" s="38">
        <v>3</v>
      </c>
      <c r="X15" s="24">
        <f t="shared" si="6"/>
        <v>0.42857142857142855</v>
      </c>
      <c r="Y15" s="14">
        <v>45</v>
      </c>
      <c r="Z15" s="15">
        <v>8</v>
      </c>
      <c r="AA15" s="25">
        <f t="shared" si="7"/>
        <v>0.17777777777777778</v>
      </c>
      <c r="AB15" s="26">
        <f t="shared" si="8"/>
        <v>0.48888888888888887</v>
      </c>
      <c r="AC15" s="27">
        <f t="shared" si="9"/>
        <v>0.16393442622950818</v>
      </c>
      <c r="AD15" s="40"/>
    </row>
    <row r="16" spans="1:30">
      <c r="A16" s="42">
        <v>11</v>
      </c>
      <c r="B16" s="35" t="s">
        <v>23</v>
      </c>
      <c r="C16" s="8">
        <v>13016</v>
      </c>
      <c r="D16" s="9">
        <v>19</v>
      </c>
      <c r="E16" s="10">
        <v>11</v>
      </c>
      <c r="F16" s="24">
        <f t="shared" si="0"/>
        <v>0.57894736842105265</v>
      </c>
      <c r="G16" s="9">
        <v>36</v>
      </c>
      <c r="H16" s="7">
        <v>9</v>
      </c>
      <c r="I16" s="25">
        <f t="shared" si="1"/>
        <v>0.25</v>
      </c>
      <c r="J16" s="9">
        <v>19</v>
      </c>
      <c r="K16" s="39">
        <v>11</v>
      </c>
      <c r="L16" s="24">
        <f t="shared" si="2"/>
        <v>0.57894736842105265</v>
      </c>
      <c r="M16" s="14">
        <v>37</v>
      </c>
      <c r="N16" s="15">
        <v>10</v>
      </c>
      <c r="O16" s="25">
        <f t="shared" si="3"/>
        <v>0.27027027027027029</v>
      </c>
      <c r="P16" s="9">
        <v>19</v>
      </c>
      <c r="Q16" s="39">
        <v>4</v>
      </c>
      <c r="R16" s="24">
        <f t="shared" si="4"/>
        <v>0.21052631578947367</v>
      </c>
      <c r="S16" s="14">
        <v>36</v>
      </c>
      <c r="T16" s="15">
        <v>11</v>
      </c>
      <c r="U16" s="25">
        <f t="shared" si="5"/>
        <v>0.30555555555555558</v>
      </c>
      <c r="V16" s="9">
        <v>18</v>
      </c>
      <c r="W16" s="39">
        <v>5</v>
      </c>
      <c r="X16" s="24">
        <f t="shared" si="6"/>
        <v>0.27777777777777779</v>
      </c>
      <c r="Y16" s="14">
        <v>29</v>
      </c>
      <c r="Z16" s="15">
        <v>7</v>
      </c>
      <c r="AA16" s="25">
        <f t="shared" si="7"/>
        <v>0.2413793103448276</v>
      </c>
      <c r="AB16" s="26">
        <f t="shared" si="8"/>
        <v>0.41333333333333333</v>
      </c>
      <c r="AC16" s="27">
        <f t="shared" si="9"/>
        <v>0.26811594202898553</v>
      </c>
      <c r="AD16" s="40"/>
    </row>
    <row r="17" spans="1:31" ht="30">
      <c r="A17" s="42">
        <v>12</v>
      </c>
      <c r="B17" s="36" t="s">
        <v>24</v>
      </c>
      <c r="C17" s="8">
        <v>453016</v>
      </c>
      <c r="D17" s="9">
        <v>32</v>
      </c>
      <c r="E17" s="10">
        <v>18</v>
      </c>
      <c r="F17" s="24">
        <f t="shared" si="0"/>
        <v>0.5625</v>
      </c>
      <c r="G17" s="9">
        <v>57</v>
      </c>
      <c r="H17" s="7">
        <v>21</v>
      </c>
      <c r="I17" s="25">
        <f t="shared" si="1"/>
        <v>0.36842105263157893</v>
      </c>
      <c r="J17" s="9">
        <v>32</v>
      </c>
      <c r="K17" s="7">
        <v>18</v>
      </c>
      <c r="L17" s="24">
        <f t="shared" si="2"/>
        <v>0.5625</v>
      </c>
      <c r="M17" s="9">
        <v>57</v>
      </c>
      <c r="N17" s="38">
        <v>21</v>
      </c>
      <c r="O17" s="25">
        <f t="shared" si="3"/>
        <v>0.36842105263157893</v>
      </c>
      <c r="P17" s="9">
        <v>32</v>
      </c>
      <c r="Q17" s="7">
        <v>14</v>
      </c>
      <c r="R17" s="24">
        <f t="shared" si="4"/>
        <v>0.4375</v>
      </c>
      <c r="S17" s="9">
        <v>48</v>
      </c>
      <c r="T17" s="38">
        <v>12</v>
      </c>
      <c r="U17" s="25">
        <f t="shared" si="5"/>
        <v>0.25</v>
      </c>
      <c r="V17" s="9">
        <v>51</v>
      </c>
      <c r="W17" s="7">
        <v>19</v>
      </c>
      <c r="X17" s="24">
        <f t="shared" si="6"/>
        <v>0.37254901960784315</v>
      </c>
      <c r="Y17" s="9">
        <v>59</v>
      </c>
      <c r="Z17" s="38">
        <v>18</v>
      </c>
      <c r="AA17" s="25">
        <f t="shared" si="7"/>
        <v>0.30508474576271188</v>
      </c>
      <c r="AB17" s="26">
        <f t="shared" si="8"/>
        <v>0.46938775510204084</v>
      </c>
      <c r="AC17" s="27">
        <f t="shared" si="9"/>
        <v>0.32579185520361992</v>
      </c>
      <c r="AD17" s="40"/>
    </row>
    <row r="18" spans="1:31">
      <c r="A18" s="42">
        <v>13</v>
      </c>
      <c r="B18" s="35" t="s">
        <v>25</v>
      </c>
      <c r="C18" s="8">
        <v>63016</v>
      </c>
      <c r="D18" s="9">
        <v>19</v>
      </c>
      <c r="E18" s="10">
        <v>11</v>
      </c>
      <c r="F18" s="24">
        <f t="shared" si="0"/>
        <v>0.57894736842105265</v>
      </c>
      <c r="G18" s="9">
        <v>46</v>
      </c>
      <c r="H18" s="7">
        <v>6</v>
      </c>
      <c r="I18" s="25">
        <f t="shared" si="1"/>
        <v>0.13043478260869565</v>
      </c>
      <c r="J18" s="9">
        <v>19</v>
      </c>
      <c r="K18" s="38">
        <v>11</v>
      </c>
      <c r="L18" s="24">
        <f t="shared" si="2"/>
        <v>0.57894736842105265</v>
      </c>
      <c r="M18" s="9">
        <v>46</v>
      </c>
      <c r="N18" s="38">
        <v>6</v>
      </c>
      <c r="O18" s="25">
        <f t="shared" si="3"/>
        <v>0.13043478260869565</v>
      </c>
      <c r="P18" s="9">
        <v>21</v>
      </c>
      <c r="Q18" s="38">
        <v>14</v>
      </c>
      <c r="R18" s="24">
        <f t="shared" si="4"/>
        <v>0.66666666666666663</v>
      </c>
      <c r="S18" s="9">
        <v>39</v>
      </c>
      <c r="T18" s="38">
        <v>13</v>
      </c>
      <c r="U18" s="25">
        <f t="shared" si="5"/>
        <v>0.33333333333333331</v>
      </c>
      <c r="V18" s="9">
        <v>27</v>
      </c>
      <c r="W18" s="38">
        <v>12</v>
      </c>
      <c r="X18" s="24">
        <f t="shared" si="6"/>
        <v>0.44444444444444442</v>
      </c>
      <c r="Y18" s="9">
        <v>43</v>
      </c>
      <c r="Z18" s="38">
        <v>11</v>
      </c>
      <c r="AA18" s="25">
        <f t="shared" si="7"/>
        <v>0.2558139534883721</v>
      </c>
      <c r="AB18" s="26">
        <f t="shared" si="8"/>
        <v>0.55813953488372092</v>
      </c>
      <c r="AC18" s="27">
        <f t="shared" si="9"/>
        <v>0.20689655172413793</v>
      </c>
      <c r="AD18" s="40"/>
    </row>
    <row r="19" spans="1:31" ht="30">
      <c r="A19" s="42">
        <v>14</v>
      </c>
      <c r="B19" s="37" t="s">
        <v>26</v>
      </c>
      <c r="C19" s="8">
        <v>493016</v>
      </c>
      <c r="D19" s="9">
        <v>11</v>
      </c>
      <c r="E19" s="10">
        <v>8</v>
      </c>
      <c r="F19" s="24">
        <f t="shared" si="0"/>
        <v>0.72727272727272729</v>
      </c>
      <c r="G19" s="9">
        <v>16</v>
      </c>
      <c r="H19" s="7">
        <v>3</v>
      </c>
      <c r="I19" s="25">
        <f t="shared" si="1"/>
        <v>0.1875</v>
      </c>
      <c r="J19" s="9">
        <v>10</v>
      </c>
      <c r="K19" s="38">
        <v>8</v>
      </c>
      <c r="L19" s="24">
        <f t="shared" si="2"/>
        <v>0.8</v>
      </c>
      <c r="M19" s="14">
        <v>14</v>
      </c>
      <c r="N19" s="15">
        <v>3</v>
      </c>
      <c r="O19" s="25">
        <f t="shared" si="3"/>
        <v>0.21428571428571427</v>
      </c>
      <c r="P19" s="9">
        <v>14</v>
      </c>
      <c r="Q19" s="38">
        <v>4</v>
      </c>
      <c r="R19" s="24">
        <f t="shared" si="4"/>
        <v>0.2857142857142857</v>
      </c>
      <c r="S19" s="14">
        <v>13</v>
      </c>
      <c r="T19" s="15">
        <v>6</v>
      </c>
      <c r="U19" s="25">
        <f t="shared" si="5"/>
        <v>0.46153846153846156</v>
      </c>
      <c r="V19" s="9">
        <v>15</v>
      </c>
      <c r="W19" s="38">
        <v>11</v>
      </c>
      <c r="X19" s="24">
        <f t="shared" si="6"/>
        <v>0.73333333333333328</v>
      </c>
      <c r="Y19" s="14">
        <v>15</v>
      </c>
      <c r="Z19" s="15">
        <v>7</v>
      </c>
      <c r="AA19" s="25">
        <f t="shared" si="7"/>
        <v>0.46666666666666667</v>
      </c>
      <c r="AB19" s="26">
        <f t="shared" si="8"/>
        <v>0.62</v>
      </c>
      <c r="AC19" s="27">
        <f t="shared" si="9"/>
        <v>0.32758620689655171</v>
      </c>
      <c r="AD19" s="40"/>
    </row>
    <row r="20" spans="1:31">
      <c r="A20" s="42">
        <v>15</v>
      </c>
      <c r="B20" s="35" t="s">
        <v>27</v>
      </c>
      <c r="C20" s="8">
        <v>483016</v>
      </c>
      <c r="D20" s="9">
        <v>19</v>
      </c>
      <c r="E20" s="10">
        <v>17</v>
      </c>
      <c r="F20" s="24">
        <f t="shared" si="0"/>
        <v>0.89473684210526316</v>
      </c>
      <c r="G20" s="9">
        <v>57</v>
      </c>
      <c r="H20" s="7">
        <v>20</v>
      </c>
      <c r="I20" s="25">
        <f t="shared" si="1"/>
        <v>0.35087719298245612</v>
      </c>
      <c r="J20" s="9">
        <v>19</v>
      </c>
      <c r="K20" s="38">
        <v>17</v>
      </c>
      <c r="L20" s="24">
        <f t="shared" si="2"/>
        <v>0.89473684210526316</v>
      </c>
      <c r="M20" s="9">
        <v>57</v>
      </c>
      <c r="N20" s="38">
        <v>20</v>
      </c>
      <c r="O20" s="25">
        <f t="shared" si="3"/>
        <v>0.35087719298245612</v>
      </c>
      <c r="P20" s="9">
        <v>24</v>
      </c>
      <c r="Q20" s="38">
        <v>21</v>
      </c>
      <c r="R20" s="24">
        <f t="shared" si="4"/>
        <v>0.875</v>
      </c>
      <c r="S20" s="9">
        <v>58</v>
      </c>
      <c r="T20" s="38">
        <v>13</v>
      </c>
      <c r="U20" s="25">
        <f t="shared" si="5"/>
        <v>0.22413793103448276</v>
      </c>
      <c r="V20" s="9">
        <v>16</v>
      </c>
      <c r="W20" s="38">
        <v>13</v>
      </c>
      <c r="X20" s="24">
        <f t="shared" si="6"/>
        <v>0.8125</v>
      </c>
      <c r="Y20" s="9">
        <v>53</v>
      </c>
      <c r="Z20" s="38">
        <v>19</v>
      </c>
      <c r="AA20" s="25">
        <f t="shared" si="7"/>
        <v>0.35849056603773582</v>
      </c>
      <c r="AB20" s="26">
        <f t="shared" si="8"/>
        <v>0.87179487179487181</v>
      </c>
      <c r="AC20" s="27">
        <f t="shared" si="9"/>
        <v>0.32</v>
      </c>
      <c r="AD20" s="40"/>
    </row>
    <row r="21" spans="1:31" ht="30">
      <c r="A21" s="42">
        <v>16</v>
      </c>
      <c r="B21" s="35" t="s">
        <v>28</v>
      </c>
      <c r="C21" s="8">
        <v>473016</v>
      </c>
      <c r="D21" s="9">
        <v>7</v>
      </c>
      <c r="E21" s="10">
        <v>4</v>
      </c>
      <c r="F21" s="24">
        <f t="shared" si="0"/>
        <v>0.5714285714285714</v>
      </c>
      <c r="G21" s="9">
        <v>9</v>
      </c>
      <c r="H21" s="7">
        <v>3</v>
      </c>
      <c r="I21" s="25">
        <f t="shared" si="1"/>
        <v>0.33333333333333331</v>
      </c>
      <c r="J21" s="9">
        <v>7</v>
      </c>
      <c r="K21" s="7">
        <v>4</v>
      </c>
      <c r="L21" s="24">
        <f t="shared" si="2"/>
        <v>0.5714285714285714</v>
      </c>
      <c r="M21" s="14">
        <v>10</v>
      </c>
      <c r="N21" s="15">
        <v>5</v>
      </c>
      <c r="O21" s="25">
        <f t="shared" si="3"/>
        <v>0.5</v>
      </c>
      <c r="P21" s="9">
        <v>4</v>
      </c>
      <c r="Q21" s="7">
        <v>0</v>
      </c>
      <c r="R21" s="24">
        <f t="shared" si="4"/>
        <v>0</v>
      </c>
      <c r="S21" s="14">
        <v>8</v>
      </c>
      <c r="T21" s="15">
        <v>1</v>
      </c>
      <c r="U21" s="25">
        <f t="shared" si="5"/>
        <v>0.125</v>
      </c>
      <c r="V21" s="9">
        <v>4</v>
      </c>
      <c r="W21" s="7">
        <v>1</v>
      </c>
      <c r="X21" s="24">
        <f t="shared" si="6"/>
        <v>0.25</v>
      </c>
      <c r="Y21" s="14">
        <v>6</v>
      </c>
      <c r="Z21" s="15">
        <v>2</v>
      </c>
      <c r="AA21" s="25">
        <f t="shared" si="7"/>
        <v>0.33333333333333331</v>
      </c>
      <c r="AB21" s="26">
        <f t="shared" si="8"/>
        <v>0.40909090909090912</v>
      </c>
      <c r="AC21" s="27">
        <v>0.33300000000000002</v>
      </c>
      <c r="AD21" s="40"/>
    </row>
    <row r="22" spans="1:31" ht="30">
      <c r="A22" s="31">
        <v>17</v>
      </c>
      <c r="B22" s="37" t="s">
        <v>29</v>
      </c>
      <c r="C22" s="18">
        <v>513016</v>
      </c>
      <c r="D22" s="9">
        <v>0</v>
      </c>
      <c r="E22" s="10">
        <v>0</v>
      </c>
      <c r="F22" s="24" t="str">
        <f t="shared" si="0"/>
        <v>-</v>
      </c>
      <c r="G22" s="9">
        <v>0</v>
      </c>
      <c r="H22" s="7">
        <v>0</v>
      </c>
      <c r="I22" s="25" t="str">
        <f t="shared" si="1"/>
        <v>-</v>
      </c>
      <c r="J22" s="9">
        <v>0</v>
      </c>
      <c r="K22" s="39">
        <v>0</v>
      </c>
      <c r="L22" s="24" t="str">
        <f t="shared" si="2"/>
        <v>-</v>
      </c>
      <c r="M22" s="14">
        <v>0</v>
      </c>
      <c r="N22" s="15">
        <v>0</v>
      </c>
      <c r="O22" s="25" t="str">
        <f t="shared" si="3"/>
        <v>-</v>
      </c>
      <c r="P22" s="9">
        <v>0</v>
      </c>
      <c r="Q22" s="39">
        <v>0</v>
      </c>
      <c r="R22" s="24" t="str">
        <f t="shared" si="4"/>
        <v>-</v>
      </c>
      <c r="S22" s="14">
        <v>0</v>
      </c>
      <c r="T22" s="15">
        <v>0</v>
      </c>
      <c r="U22" s="25" t="str">
        <f t="shared" si="5"/>
        <v>-</v>
      </c>
      <c r="V22" s="9">
        <v>0</v>
      </c>
      <c r="W22" s="39">
        <v>0</v>
      </c>
      <c r="X22" s="24" t="str">
        <f t="shared" si="6"/>
        <v>-</v>
      </c>
      <c r="Y22" s="14">
        <v>0</v>
      </c>
      <c r="Z22" s="15">
        <v>0</v>
      </c>
      <c r="AA22" s="25" t="str">
        <f t="shared" si="7"/>
        <v>-</v>
      </c>
      <c r="AB22" s="26" t="str">
        <f t="shared" si="8"/>
        <v>-</v>
      </c>
      <c r="AC22" s="27" t="str">
        <f t="shared" si="9"/>
        <v>-</v>
      </c>
      <c r="AD22" s="40"/>
    </row>
    <row r="23" spans="1:31" ht="30">
      <c r="A23" s="31">
        <v>18</v>
      </c>
      <c r="B23" s="36" t="s">
        <v>30</v>
      </c>
      <c r="C23" s="8">
        <v>523016</v>
      </c>
      <c r="D23" s="9">
        <v>0</v>
      </c>
      <c r="E23" s="13">
        <v>0</v>
      </c>
      <c r="F23" s="24" t="str">
        <f t="shared" si="0"/>
        <v>-</v>
      </c>
      <c r="G23" s="9">
        <v>0</v>
      </c>
      <c r="H23" s="7">
        <v>0</v>
      </c>
      <c r="I23" s="25" t="str">
        <f t="shared" si="1"/>
        <v>-</v>
      </c>
      <c r="J23" s="9">
        <v>0</v>
      </c>
      <c r="K23" s="38">
        <v>0</v>
      </c>
      <c r="L23" s="24" t="str">
        <f t="shared" si="2"/>
        <v>-</v>
      </c>
      <c r="M23" s="9">
        <v>0</v>
      </c>
      <c r="N23" s="39">
        <v>0</v>
      </c>
      <c r="O23" s="25" t="str">
        <f t="shared" si="3"/>
        <v>-</v>
      </c>
      <c r="P23" s="9">
        <v>0</v>
      </c>
      <c r="Q23" s="38">
        <v>0</v>
      </c>
      <c r="R23" s="24" t="str">
        <f t="shared" si="4"/>
        <v>-</v>
      </c>
      <c r="S23" s="9">
        <v>0</v>
      </c>
      <c r="T23" s="39">
        <v>0</v>
      </c>
      <c r="U23" s="25" t="str">
        <f t="shared" si="5"/>
        <v>-</v>
      </c>
      <c r="V23" s="9">
        <v>0</v>
      </c>
      <c r="W23" s="38">
        <v>0</v>
      </c>
      <c r="X23" s="24" t="str">
        <f t="shared" si="6"/>
        <v>-</v>
      </c>
      <c r="Y23" s="9">
        <v>0</v>
      </c>
      <c r="Z23" s="39">
        <v>0</v>
      </c>
      <c r="AA23" s="25" t="str">
        <f t="shared" si="7"/>
        <v>-</v>
      </c>
      <c r="AB23" s="26" t="str">
        <f t="shared" si="8"/>
        <v>-</v>
      </c>
      <c r="AC23" s="27" t="str">
        <f t="shared" si="9"/>
        <v>-</v>
      </c>
      <c r="AD23" s="40"/>
      <c r="AE23" s="41"/>
    </row>
    <row r="24" spans="1:31">
      <c r="A24" s="21"/>
      <c r="B24" s="20"/>
      <c r="C24" s="23"/>
      <c r="D24" s="19"/>
      <c r="E24" s="22"/>
      <c r="F24" s="34"/>
      <c r="G24" s="19"/>
      <c r="H24" s="19"/>
      <c r="I24" s="34"/>
      <c r="J24" s="32"/>
      <c r="K24" s="32"/>
      <c r="L24" s="34"/>
      <c r="M24" s="33"/>
      <c r="N24" s="33"/>
      <c r="O24" s="34"/>
      <c r="P24" s="32"/>
      <c r="Q24" s="32"/>
      <c r="R24" s="34"/>
      <c r="S24" s="33"/>
      <c r="T24" s="33"/>
      <c r="U24" s="34"/>
      <c r="V24" s="32"/>
      <c r="W24" s="32"/>
      <c r="X24" s="34"/>
      <c r="Y24" s="33"/>
      <c r="Z24" s="33"/>
      <c r="AA24" s="34"/>
      <c r="AB24" s="34"/>
      <c r="AC24" s="34"/>
    </row>
  </sheetData>
  <sheetProtection selectLockedCells="1" sort="0" autoFilter="0"/>
  <mergeCells count="17">
    <mergeCell ref="S4:U4"/>
    <mergeCell ref="A1:AC1"/>
    <mergeCell ref="AC3:AC5"/>
    <mergeCell ref="D3:I3"/>
    <mergeCell ref="J3:O3"/>
    <mergeCell ref="P3:U3"/>
    <mergeCell ref="V3:AA3"/>
    <mergeCell ref="AB3:AB5"/>
    <mergeCell ref="V4:X4"/>
    <mergeCell ref="Y4:AA4"/>
    <mergeCell ref="A4:A5"/>
    <mergeCell ref="B4:C5"/>
    <mergeCell ref="D4:F4"/>
    <mergeCell ref="G4:I4"/>
    <mergeCell ref="J4:L4"/>
    <mergeCell ref="M4:O4"/>
    <mergeCell ref="P4:R4"/>
  </mergeCells>
  <pageMargins left="0.51181102362204722" right="0.51181102362204722" top="0.35433070866141736" bottom="0.35433070866141736" header="0.31496062992125984" footer="0.31496062992125984"/>
  <pageSetup paperSize="8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Średnia zdawalność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2020-02-27T10:52:00Z</dcterms:modified>
</cp:coreProperties>
</file>